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xr:revisionPtr revIDLastSave="0" documentId="8_{D0FBCD01-2BAB-7D43-9F49-96F60BB365CA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X8" i="1"/>
  <c r="O24" i="1"/>
  <c r="R24" i="1"/>
  <c r="O22" i="1"/>
  <c r="R22" i="1"/>
  <c r="O20" i="1"/>
  <c r="R20" i="1"/>
  <c r="O18" i="1"/>
  <c r="R18" i="1"/>
  <c r="O16" i="1"/>
  <c r="R16" i="1"/>
  <c r="AA16" i="1"/>
  <c r="U8" i="1"/>
  <c r="AA8" i="1"/>
  <c r="O14" i="1"/>
  <c r="R14" i="1"/>
  <c r="O12" i="1"/>
  <c r="R12" i="1"/>
  <c r="O10" i="1"/>
  <c r="R10" i="1"/>
  <c r="U16" i="1"/>
  <c r="AA24" i="1"/>
  <c r="U24" i="1"/>
  <c r="X24" i="1"/>
  <c r="AA22" i="1"/>
  <c r="X22" i="1"/>
  <c r="U22" i="1"/>
  <c r="X16" i="1"/>
  <c r="AA20" i="1"/>
  <c r="U20" i="1"/>
  <c r="X20" i="1"/>
  <c r="AA18" i="1"/>
  <c r="X18" i="1"/>
  <c r="U18" i="1"/>
  <c r="AA14" i="1"/>
  <c r="X14" i="1"/>
  <c r="U14" i="1"/>
  <c r="AA12" i="1"/>
  <c r="U12" i="1"/>
  <c r="X12" i="1"/>
  <c r="AA10" i="1"/>
  <c r="U10" i="1"/>
  <c r="X10" i="1"/>
  <c r="O26" i="1"/>
  <c r="AA26" i="1"/>
  <c r="U26" i="1"/>
  <c r="X26" i="1"/>
</calcChain>
</file>

<file path=xl/sharedStrings.xml><?xml version="1.0" encoding="utf-8"?>
<sst xmlns="http://schemas.openxmlformats.org/spreadsheetml/2006/main" count="19" uniqueCount="23">
  <si>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</si>
  <si>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</si>
  <si>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</si>
  <si>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</si>
  <si>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</si>
  <si>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</si>
  <si>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</si>
  <si>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</si>
  <si>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</si>
  <si>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</si>
  <si>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</si>
  <si>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</si>
  <si>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</si>
  <si>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>وكان امر الله قدرا مقدورا</t>
  </si>
  <si>
    <t>وبالحق انزلناه وبالحق نزل</t>
  </si>
  <si>
    <t>ومن يعظم شعاىر الله فانها من تقوى القلوب</t>
  </si>
  <si>
    <t>واحسنوا ان الله يحب المحسنين</t>
  </si>
  <si>
    <t>الصف: التاسع</t>
  </si>
  <si>
    <t>المادة: التربية الاسلامية /ف١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</si>
</sst>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Times New Roman"/>
      <family val="1"/>
      <scheme val="major"/>
    </font>
    <font>
      <b/>
      <sz val="14"/>
      <color theme="1"/>
      <name val="Arial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0"/>
  <sheetViews>
    <sheetView showGridLines="0" rightToLeft="1" tabSelected="1" topLeftCell="P1" workbookViewId="0">
      <selection activeCell="B3" sqref="B3:J3"/>
    </sheetView>
  </sheetViews>
  <sheetFormatPr defaultRowHeight="13.5" x14ac:dyDescent="0.15"/>
  <cols>
    <col min="1" max="31" width="4.04296875" customWidth="1"/>
    <col min="32" max="33" width="3.796875" customWidth="1"/>
  </cols>
  <sheetData>
    <row r="1" spans="1:35" ht="27.75" customHeight="1" x14ac:dyDescent="0.3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" x14ac:dyDescent="0.2">
      <c r="A2" s="2"/>
      <c r="B2" s="70" t="s">
        <v>17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 x14ac:dyDescent="0.2">
      <c r="A3" s="2"/>
      <c r="B3" s="70" t="s">
        <v>18</v>
      </c>
      <c r="C3" s="70"/>
      <c r="D3" s="70"/>
      <c r="E3" s="70"/>
      <c r="F3" s="70"/>
      <c r="G3" s="70"/>
      <c r="H3" s="70"/>
      <c r="I3" s="70"/>
      <c r="J3" s="70"/>
    </row>
    <row r="4" spans="1:35" ht="14.25" thickBo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 x14ac:dyDescent="0.2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 x14ac:dyDescent="0.2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 x14ac:dyDescent="0.2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 x14ac:dyDescent="0.15">
      <c r="A8" s="3"/>
      <c r="B8" s="27">
        <v>1</v>
      </c>
      <c r="C8" s="28"/>
      <c r="D8" s="29"/>
      <c r="E8" s="19" t="s">
        <v>13</v>
      </c>
      <c r="F8" s="19"/>
      <c r="G8" s="19"/>
      <c r="H8" s="19"/>
      <c r="I8" s="19"/>
      <c r="J8" s="19"/>
      <c r="K8" s="20"/>
      <c r="L8" s="71">
        <v>25</v>
      </c>
      <c r="M8" s="72"/>
      <c r="N8" s="73"/>
      <c r="O8" s="64">
        <f>IF((L8&lt;1)," ",(L8/$L$26))</f>
        <v>0.21551724137931033</v>
      </c>
      <c r="P8" s="65"/>
      <c r="Q8" s="66"/>
      <c r="R8" s="34">
        <f>IF((L8&lt;1)," ",PRODUCT(O8,$R$26))</f>
        <v>11.206896551724137</v>
      </c>
      <c r="S8" s="35"/>
      <c r="T8" s="36"/>
      <c r="U8" s="34">
        <f>IF(($L$8&lt;1)," ",PRODUCT($R$8,0.5))</f>
        <v>5.6034482758620685</v>
      </c>
      <c r="V8" s="35"/>
      <c r="W8" s="36"/>
      <c r="X8" s="34">
        <f>IF(($L$8&lt;1)," ",PRODUCT($R$8,0.3))</f>
        <v>3.3620689655172411</v>
      </c>
      <c r="Y8" s="35"/>
      <c r="Z8" s="36"/>
      <c r="AA8" s="34">
        <f>IF(($L$8&lt;1)," ",PRODUCT($R$8,0.2))</f>
        <v>2.2413793103448274</v>
      </c>
      <c r="AB8" s="35"/>
      <c r="AC8" s="36"/>
      <c r="AD8" s="5"/>
    </row>
    <row r="9" spans="1:35" ht="14.25" thickBot="1" x14ac:dyDescent="0.2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 x14ac:dyDescent="0.15">
      <c r="A10" s="3"/>
      <c r="B10" s="21">
        <v>2</v>
      </c>
      <c r="C10" s="22"/>
      <c r="D10" s="23"/>
      <c r="E10" s="15" t="s">
        <v>14</v>
      </c>
      <c r="F10" s="15"/>
      <c r="G10" s="15"/>
      <c r="H10" s="15"/>
      <c r="I10" s="15"/>
      <c r="J10" s="15"/>
      <c r="K10" s="16"/>
      <c r="L10" s="30">
        <v>30</v>
      </c>
      <c r="M10" s="15"/>
      <c r="N10" s="16"/>
      <c r="O10" s="9">
        <f>IF((L10&lt;1)," ",(L10/$L$26))</f>
        <v>0.25862068965517243</v>
      </c>
      <c r="P10" s="10"/>
      <c r="Q10" s="11"/>
      <c r="R10" s="40">
        <f>IF((L10&lt;1)," ",PRODUCT(O10,$R$26))</f>
        <v>13.448275862068966</v>
      </c>
      <c r="S10" s="41"/>
      <c r="T10" s="42"/>
      <c r="U10" s="34">
        <f>IF(($L$10&lt;1)," ",PRODUCT($R$10,0.5))</f>
        <v>6.7241379310344831</v>
      </c>
      <c r="V10" s="35"/>
      <c r="W10" s="36"/>
      <c r="X10" s="34">
        <f>IF(($L$10&lt;1)," ",PRODUCT($R$10,0.3))</f>
        <v>4.0344827586206895</v>
      </c>
      <c r="Y10" s="35"/>
      <c r="Z10" s="36"/>
      <c r="AA10" s="34">
        <f>IF(($L$10&lt;1)," ",PRODUCT($R$10,0.2))</f>
        <v>2.6896551724137936</v>
      </c>
      <c r="AB10" s="35"/>
      <c r="AC10" s="36"/>
      <c r="AD10" s="5"/>
    </row>
    <row r="11" spans="1:35" ht="14.25" thickBot="1" x14ac:dyDescent="0.2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 x14ac:dyDescent="0.15">
      <c r="A12" s="3"/>
      <c r="B12" s="21">
        <v>3</v>
      </c>
      <c r="C12" s="22"/>
      <c r="D12" s="23"/>
      <c r="E12" s="15" t="s">
        <v>15</v>
      </c>
      <c r="F12" s="15"/>
      <c r="G12" s="15"/>
      <c r="H12" s="15"/>
      <c r="I12" s="15"/>
      <c r="J12" s="15"/>
      <c r="K12" s="16"/>
      <c r="L12" s="30">
        <v>28</v>
      </c>
      <c r="M12" s="15"/>
      <c r="N12" s="16"/>
      <c r="O12" s="9">
        <f>IF((L12&lt;1)," ",(L12/$L$26))</f>
        <v>0.2413793103448276</v>
      </c>
      <c r="P12" s="10"/>
      <c r="Q12" s="11"/>
      <c r="R12" s="40">
        <f>IF((L12&lt;1)," ",PRODUCT(O12,$R$26))</f>
        <v>12.551724137931036</v>
      </c>
      <c r="S12" s="41"/>
      <c r="T12" s="42"/>
      <c r="U12" s="34">
        <f>IF(($L$12&lt;1)," ",PRODUCT($R$12,0.5))</f>
        <v>6.2758620689655178</v>
      </c>
      <c r="V12" s="35"/>
      <c r="W12" s="36"/>
      <c r="X12" s="34">
        <f>IF(($L$12&lt;1)," ",PRODUCT($R$12,0.3))</f>
        <v>3.7655172413793103</v>
      </c>
      <c r="Y12" s="35"/>
      <c r="Z12" s="36"/>
      <c r="AA12" s="34">
        <f>IF(($L$12&lt;1)," ",PRODUCT($R$12,0.2))</f>
        <v>2.5103448275862075</v>
      </c>
      <c r="AB12" s="35"/>
      <c r="AC12" s="36"/>
      <c r="AD12" s="5"/>
    </row>
    <row r="13" spans="1:35" ht="14.25" thickBot="1" x14ac:dyDescent="0.2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 x14ac:dyDescent="0.15">
      <c r="A14" s="3"/>
      <c r="B14" s="21">
        <v>4</v>
      </c>
      <c r="C14" s="22"/>
      <c r="D14" s="23"/>
      <c r="E14" s="15" t="s">
        <v>16</v>
      </c>
      <c r="F14" s="15"/>
      <c r="G14" s="15"/>
      <c r="H14" s="15"/>
      <c r="I14" s="15"/>
      <c r="J14" s="15"/>
      <c r="K14" s="16"/>
      <c r="L14" s="30">
        <v>33</v>
      </c>
      <c r="M14" s="15"/>
      <c r="N14" s="16"/>
      <c r="O14" s="9">
        <f>IF((L14&lt;1)," ",(L14/$L$26))</f>
        <v>0.28448275862068967</v>
      </c>
      <c r="P14" s="10"/>
      <c r="Q14" s="11"/>
      <c r="R14" s="40">
        <f>IF((L14&lt;1)," ",PRODUCT(O14,$R$26))</f>
        <v>14.793103448275863</v>
      </c>
      <c r="S14" s="41"/>
      <c r="T14" s="42"/>
      <c r="U14" s="34">
        <f>IF(($L$14&lt;1)," ",PRODUCT($R$14,0.5))</f>
        <v>7.3965517241379315</v>
      </c>
      <c r="V14" s="35"/>
      <c r="W14" s="36"/>
      <c r="X14" s="34">
        <f>IF(($L$14&lt;1)," ",PRODUCT($R$14,0.3))</f>
        <v>4.4379310344827587</v>
      </c>
      <c r="Y14" s="35"/>
      <c r="Z14" s="36"/>
      <c r="AA14" s="34">
        <f>IF(($L$14&lt;1)," ",PRODUCT($R$14,0.2))</f>
        <v>2.9586206896551728</v>
      </c>
      <c r="AB14" s="35"/>
      <c r="AC14" s="36"/>
      <c r="AD14" s="5"/>
    </row>
    <row r="15" spans="1:35" ht="14.25" thickBot="1" x14ac:dyDescent="0.2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4.25" thickTop="1" x14ac:dyDescent="0.15">
      <c r="A16" s="3"/>
      <c r="B16" s="21">
        <v>5</v>
      </c>
      <c r="C16" s="22"/>
      <c r="D16" s="23"/>
      <c r="E16" s="15"/>
      <c r="F16" s="15"/>
      <c r="G16" s="15"/>
      <c r="H16" s="15"/>
      <c r="I16" s="15"/>
      <c r="J16" s="15"/>
      <c r="K16" s="16"/>
      <c r="L16" s="30"/>
      <c r="M16" s="15"/>
      <c r="N16" s="16"/>
      <c r="O16" s="9" t="str">
        <f>IF((L16&lt;1)," ",(L16/$L$26))</f>
        <v xml:space="preserve"> </v>
      </c>
      <c r="P16" s="10"/>
      <c r="Q16" s="11"/>
      <c r="R16" s="40" t="str">
        <f>IF((L16&lt;1)," ",PRODUCT(O16,$R$26))</f>
        <v xml:space="preserve"> </v>
      </c>
      <c r="S16" s="41"/>
      <c r="T16" s="42"/>
      <c r="U16" s="34" t="str">
        <f>IF(($L$16&lt;1)," ",PRODUCT($R$16,0.5))</f>
        <v xml:space="preserve"> </v>
      </c>
      <c r="V16" s="35"/>
      <c r="W16" s="36"/>
      <c r="X16" s="34" t="str">
        <f>IF(($L$16&lt;1)," ",PRODUCT($R$16,0.3))</f>
        <v xml:space="preserve"> </v>
      </c>
      <c r="Y16" s="35"/>
      <c r="Z16" s="36"/>
      <c r="AA16" s="34" t="str">
        <f>IF(($L$16&lt;1)," ",PRODUCT($R$16,0.2))</f>
        <v xml:space="preserve"> </v>
      </c>
      <c r="AB16" s="35"/>
      <c r="AC16" s="36"/>
      <c r="AD16" s="5"/>
    </row>
    <row r="17" spans="1:30" ht="14.25" thickBot="1" x14ac:dyDescent="0.2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 x14ac:dyDescent="0.15">
      <c r="A18" s="3"/>
      <c r="B18" s="21">
        <v>6</v>
      </c>
      <c r="C18" s="22"/>
      <c r="D18" s="23"/>
      <c r="E18" s="15"/>
      <c r="F18" s="15"/>
      <c r="G18" s="15"/>
      <c r="H18" s="15"/>
      <c r="I18" s="15"/>
      <c r="J18" s="15"/>
      <c r="K18" s="16"/>
      <c r="L18" s="30"/>
      <c r="M18" s="15"/>
      <c r="N18" s="16"/>
      <c r="O18" s="9" t="str">
        <f>IF((L18&lt;1)," ",(L18/$L$26))</f>
        <v xml:space="preserve"> </v>
      </c>
      <c r="P18" s="10"/>
      <c r="Q18" s="11"/>
      <c r="R18" s="40" t="str">
        <f>IF((L18&lt;1)," ",PRODUCT(O18,$R$26))</f>
        <v xml:space="preserve"> </v>
      </c>
      <c r="S18" s="41"/>
      <c r="T18" s="42"/>
      <c r="U18" s="34" t="str">
        <f>IF(($L$18&lt;1)," ",PRODUCT($R$18,0.5))</f>
        <v xml:space="preserve"> </v>
      </c>
      <c r="V18" s="35"/>
      <c r="W18" s="36"/>
      <c r="X18" s="34" t="str">
        <f>IF(($L$18&lt;1)," ",PRODUCT($R$18,0.3))</f>
        <v xml:space="preserve"> </v>
      </c>
      <c r="Y18" s="35"/>
      <c r="Z18" s="36"/>
      <c r="AA18" s="34" t="str">
        <f>IF(($L$18&lt;1)," ",PRODUCT($R$18,0.2))</f>
        <v xml:space="preserve"> </v>
      </c>
      <c r="AB18" s="35"/>
      <c r="AC18" s="36"/>
      <c r="AD18" s="5"/>
    </row>
    <row r="19" spans="1:30" ht="14.25" thickBot="1" x14ac:dyDescent="0.2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4.25" thickTop="1" x14ac:dyDescent="0.15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4.25" thickBot="1" x14ac:dyDescent="0.2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4.25" thickTop="1" x14ac:dyDescent="0.15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4.25" thickBot="1" x14ac:dyDescent="0.2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4.25" thickTop="1" x14ac:dyDescent="0.15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4.25" thickBot="1" x14ac:dyDescent="0.2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 x14ac:dyDescent="0.15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116</v>
      </c>
      <c r="M26" s="47"/>
      <c r="N26" s="48"/>
      <c r="O26" s="52">
        <f>IF(SUM(O8:Q25)&lt;1," ",SUM(O8:Q25))</f>
        <v>1</v>
      </c>
      <c r="P26" s="53"/>
      <c r="Q26" s="54"/>
      <c r="R26" s="57">
        <v>52</v>
      </c>
      <c r="S26" s="19"/>
      <c r="T26" s="58"/>
      <c r="U26" s="34">
        <f>IF((L8&lt;1)," ",SUM(U8:U25))</f>
        <v>26.000000000000004</v>
      </c>
      <c r="V26" s="35"/>
      <c r="W26" s="36"/>
      <c r="X26" s="34">
        <f>IF((L8&lt;1)," ",SUM(X8:X25))</f>
        <v>15.6</v>
      </c>
      <c r="Y26" s="35"/>
      <c r="Z26" s="36"/>
      <c r="AA26" s="34">
        <f>IF((L8&lt;1)," ",SUM(AA8:AA25))</f>
        <v>10.400000000000002</v>
      </c>
      <c r="AB26" s="35"/>
      <c r="AC26" s="36"/>
      <c r="AD26" s="5"/>
    </row>
    <row r="27" spans="1:30" ht="14.25" thickBot="1" x14ac:dyDescent="0.2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4.25" thickTop="1" x14ac:dyDescent="0.15"/>
    <row r="29" spans="1:30" ht="18.75" customHeight="1" x14ac:dyDescent="0.15">
      <c r="W29" s="74"/>
      <c r="X29" s="74"/>
      <c r="Y29" s="74"/>
      <c r="Z29" s="74"/>
      <c r="AA29" s="74"/>
      <c r="AB29" s="74"/>
    </row>
    <row r="30" spans="1:30" ht="18.75" customHeight="1" x14ac:dyDescent="0.15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3.5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كہنہتہہے وسہأبہقے وحہيہد</cp:lastModifiedBy>
  <dcterms:created xsi:type="dcterms:W3CDTF">2012-05-28T11:41:01Z</dcterms:created>
  <dcterms:modified xsi:type="dcterms:W3CDTF">2021-11-21T12:43:30Z</dcterms:modified>
</cp:coreProperties>
</file>